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15" yWindow="-105" windowWidth="12015" windowHeight="5655"/>
  </bookViews>
  <sheets>
    <sheet name="Revenue variance" sheetId="19" r:id="rId1"/>
  </sheets>
  <definedNames>
    <definedName name="One__O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19" l="1"/>
  <c r="F19" i="19"/>
  <c r="E41" i="19"/>
  <c r="D41" i="19"/>
  <c r="E40" i="19"/>
  <c r="D40" i="19"/>
  <c r="E39" i="19"/>
  <c r="D39" i="19"/>
  <c r="F39" i="19" s="1"/>
  <c r="C41" i="19"/>
  <c r="C40" i="19"/>
  <c r="F40" i="19" s="1"/>
  <c r="C39" i="19"/>
  <c r="E37" i="19"/>
  <c r="E38" i="19" s="1"/>
  <c r="E42" i="19" s="1"/>
  <c r="D37" i="19"/>
  <c r="C37" i="19"/>
  <c r="F9" i="19"/>
  <c r="E34" i="19"/>
  <c r="D34" i="19"/>
  <c r="C34" i="19"/>
  <c r="C36" i="19" s="1"/>
  <c r="C38" i="19" s="1"/>
  <c r="E28" i="19"/>
  <c r="D28" i="19"/>
  <c r="F28" i="19" s="1"/>
  <c r="C28" i="19"/>
  <c r="E25" i="19"/>
  <c r="D25" i="19"/>
  <c r="C25" i="19"/>
  <c r="C30" i="19" s="1"/>
  <c r="E20" i="19"/>
  <c r="D20" i="19"/>
  <c r="C20" i="19"/>
  <c r="E21" i="19"/>
  <c r="E22" i="19" s="1"/>
  <c r="D21" i="19"/>
  <c r="F21" i="19" s="1"/>
  <c r="F22" i="19" s="1"/>
  <c r="C21" i="19"/>
  <c r="F13" i="19"/>
  <c r="F12" i="19"/>
  <c r="F11" i="19"/>
  <c r="E14" i="19"/>
  <c r="E35" i="19"/>
  <c r="D14" i="19"/>
  <c r="D35" i="19"/>
  <c r="C14" i="19"/>
  <c r="C35" i="19"/>
  <c r="F6" i="19"/>
  <c r="F8" i="19"/>
  <c r="F4" i="19"/>
  <c r="F41" i="19"/>
  <c r="F20" i="19"/>
  <c r="E36" i="19"/>
  <c r="C22" i="19"/>
  <c r="D36" i="19"/>
  <c r="D38" i="19" s="1"/>
  <c r="D42" i="19" s="1"/>
  <c r="D22" i="19"/>
  <c r="D30" i="19"/>
  <c r="E30" i="19"/>
  <c r="F25" i="19"/>
  <c r="F30" i="19" s="1"/>
  <c r="F14" i="19"/>
  <c r="C42" i="19" l="1"/>
  <c r="F42" i="19" s="1"/>
  <c r="F38" i="19"/>
</calcChain>
</file>

<file path=xl/sharedStrings.xml><?xml version="1.0" encoding="utf-8"?>
<sst xmlns="http://schemas.openxmlformats.org/spreadsheetml/2006/main" count="46" uniqueCount="44">
  <si>
    <t>Total</t>
  </si>
  <si>
    <t>A</t>
  </si>
  <si>
    <t>B</t>
  </si>
  <si>
    <t>C</t>
  </si>
  <si>
    <t>Contract</t>
  </si>
  <si>
    <t>Budgeted rate per kms in millions</t>
  </si>
  <si>
    <t>Bid price/kms in millions</t>
  </si>
  <si>
    <t>Additional information:</t>
  </si>
  <si>
    <t>Actual Revenue (AQXAP)</t>
  </si>
  <si>
    <t>Price variance</t>
  </si>
  <si>
    <t>Work budgeted 3 months</t>
  </si>
  <si>
    <t>(AP-BP)XAQ</t>
  </si>
  <si>
    <t>Volume variance</t>
  </si>
  <si>
    <t>(AQ-BQ)XBP</t>
  </si>
  <si>
    <t>Price plus Volume variance</t>
  </si>
  <si>
    <t>Days budgeted</t>
  </si>
  <si>
    <t>Total volume variance</t>
  </si>
  <si>
    <t>ThereforeDays worked</t>
  </si>
  <si>
    <t>Expected days of work done</t>
  </si>
  <si>
    <t>Efficiency variance (Expected-Actual)XBP</t>
  </si>
  <si>
    <t>M</t>
  </si>
  <si>
    <t>Module 3 Session 4 Group Work</t>
  </si>
  <si>
    <t>Size of road in Kms</t>
  </si>
  <si>
    <t>Working days (24 per month)</t>
  </si>
  <si>
    <t>Work certified: Kms in 3 months</t>
  </si>
  <si>
    <t xml:space="preserve">Strike days on contract </t>
  </si>
  <si>
    <t>Machine breakdown in days</t>
  </si>
  <si>
    <t>Bad weather in days</t>
  </si>
  <si>
    <t>Total Revenue Variance:</t>
  </si>
  <si>
    <t>Budgeted Revenue (AQxBP)</t>
  </si>
  <si>
    <t>Total sales revenue variance</t>
  </si>
  <si>
    <t>Causes of sales volume  variances:</t>
  </si>
  <si>
    <t>less day lost</t>
  </si>
  <si>
    <t>Strike variance: (Strike time lost)XBR per day</t>
  </si>
  <si>
    <t>Bad weather: (Bad weather time X BR per day</t>
  </si>
  <si>
    <t>Machine breakdown: Time X BR per day</t>
  </si>
  <si>
    <t>AQ = Actual quantity</t>
  </si>
  <si>
    <t>BQ = Budgeted quantity</t>
  </si>
  <si>
    <t>AP = Actual price</t>
  </si>
  <si>
    <t>BP = Budgeted Price</t>
  </si>
  <si>
    <t>BR = Budgeted revenue</t>
  </si>
  <si>
    <t>Budgeted revenue for month/72</t>
  </si>
  <si>
    <t xml:space="preserve"> NB:Budgeted revenue per day equals</t>
  </si>
  <si>
    <t xml:space="preserve">                                                     SOLUTION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</si>
</sst>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165" fontId="0" fillId="0" borderId="1" xfId="0" applyNumberFormat="1" applyBorder="1"/>
    <xf numFmtId="166" fontId="0" fillId="0" borderId="1" xfId="1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80" zoomScaleNormal="80" zoomScalePageLayoutView="80" workbookViewId="0">
      <selection activeCell="H36" sqref="H36"/>
    </sheetView>
  </sheetViews>
  <sheetFormatPr defaultColWidth="8.85546875" defaultRowHeight="15" x14ac:dyDescent="0.25"/>
  <cols>
    <col min="1" max="1" width="31.7109375" customWidth="1"/>
    <col min="2" max="2" width="10.42578125" customWidth="1"/>
    <col min="3" max="3" width="12" customWidth="1"/>
    <col min="4" max="4" width="10.85546875" customWidth="1"/>
    <col min="5" max="5" width="11.42578125" customWidth="1"/>
    <col min="6" max="6" width="12.140625" customWidth="1"/>
  </cols>
  <sheetData>
    <row r="1" spans="1:16" x14ac:dyDescent="0.25">
      <c r="B1" s="11" t="s">
        <v>21</v>
      </c>
      <c r="C1" s="11"/>
      <c r="D1" s="11"/>
      <c r="E1" s="11"/>
      <c r="F1" s="11"/>
      <c r="P1" t="s">
        <v>20</v>
      </c>
    </row>
    <row r="3" spans="1:16" x14ac:dyDescent="0.25">
      <c r="A3" s="1" t="s">
        <v>4</v>
      </c>
      <c r="B3" s="1"/>
      <c r="C3" s="2" t="s">
        <v>1</v>
      </c>
      <c r="D3" s="2" t="s">
        <v>2</v>
      </c>
      <c r="E3" s="2" t="s">
        <v>3</v>
      </c>
      <c r="F3" s="2" t="s">
        <v>0</v>
      </c>
    </row>
    <row r="4" spans="1:16" x14ac:dyDescent="0.25">
      <c r="A4" s="1" t="s">
        <v>22</v>
      </c>
      <c r="B4" s="2"/>
      <c r="C4" s="2">
        <v>6</v>
      </c>
      <c r="D4" s="2">
        <v>8</v>
      </c>
      <c r="E4" s="2">
        <v>10</v>
      </c>
      <c r="F4" s="2">
        <f>SUM(C4:E4)</f>
        <v>24</v>
      </c>
    </row>
    <row r="5" spans="1:16" x14ac:dyDescent="0.25">
      <c r="A5" s="1" t="s">
        <v>5</v>
      </c>
      <c r="B5" s="2"/>
      <c r="C5" s="2">
        <v>450</v>
      </c>
      <c r="D5" s="2">
        <v>450</v>
      </c>
      <c r="E5" s="2">
        <v>450</v>
      </c>
      <c r="F5" s="2"/>
    </row>
    <row r="6" spans="1:16" x14ac:dyDescent="0.25">
      <c r="A6" s="1" t="s">
        <v>23</v>
      </c>
      <c r="B6" s="2"/>
      <c r="C6" s="2">
        <v>72</v>
      </c>
      <c r="D6" s="2">
        <v>72</v>
      </c>
      <c r="E6" s="2">
        <v>72</v>
      </c>
      <c r="F6" s="2">
        <f>SUM(B6:E6)</f>
        <v>216</v>
      </c>
    </row>
    <row r="7" spans="1:16" x14ac:dyDescent="0.25">
      <c r="A7" s="1" t="s">
        <v>6</v>
      </c>
      <c r="B7" s="2"/>
      <c r="C7" s="2">
        <v>400</v>
      </c>
      <c r="D7" s="2">
        <v>500</v>
      </c>
      <c r="E7" s="2">
        <v>420</v>
      </c>
      <c r="F7" s="2"/>
    </row>
    <row r="8" spans="1:16" x14ac:dyDescent="0.25">
      <c r="A8" s="1" t="s">
        <v>24</v>
      </c>
      <c r="B8" s="2"/>
      <c r="C8" s="2">
        <v>5</v>
      </c>
      <c r="D8" s="2">
        <v>6</v>
      </c>
      <c r="E8" s="2">
        <v>8</v>
      </c>
      <c r="F8" s="2">
        <f>SUM(C8:E8)</f>
        <v>19</v>
      </c>
    </row>
    <row r="9" spans="1:16" x14ac:dyDescent="0.25">
      <c r="A9" s="1" t="s">
        <v>10</v>
      </c>
      <c r="B9" s="1"/>
      <c r="C9" s="2">
        <v>6</v>
      </c>
      <c r="D9" s="2">
        <v>6</v>
      </c>
      <c r="E9" s="2">
        <v>6</v>
      </c>
      <c r="F9" s="2">
        <f>SUM(C9:E9)</f>
        <v>18</v>
      </c>
    </row>
    <row r="10" spans="1:16" x14ac:dyDescent="0.25">
      <c r="A10" s="3" t="s">
        <v>7</v>
      </c>
      <c r="B10" s="3"/>
      <c r="C10" s="3"/>
      <c r="D10" s="3"/>
      <c r="E10" s="3"/>
      <c r="F10" s="3"/>
    </row>
    <row r="11" spans="1:16" x14ac:dyDescent="0.25">
      <c r="A11" s="3" t="s">
        <v>25</v>
      </c>
      <c r="B11" s="4"/>
      <c r="C11" s="4">
        <v>2</v>
      </c>
      <c r="D11" s="4"/>
      <c r="E11" s="4">
        <v>1</v>
      </c>
      <c r="F11" s="4">
        <f>SUM(C11:E11)</f>
        <v>3</v>
      </c>
    </row>
    <row r="12" spans="1:16" x14ac:dyDescent="0.25">
      <c r="A12" s="3" t="s">
        <v>27</v>
      </c>
      <c r="B12" s="4"/>
      <c r="C12" s="4">
        <v>3</v>
      </c>
      <c r="D12" s="4">
        <v>4</v>
      </c>
      <c r="E12" s="4">
        <v>2</v>
      </c>
      <c r="F12" s="4">
        <f t="shared" ref="F12:F14" si="0">SUM(C12:E12)</f>
        <v>9</v>
      </c>
    </row>
    <row r="13" spans="1:16" x14ac:dyDescent="0.25">
      <c r="A13" s="3" t="s">
        <v>26</v>
      </c>
      <c r="B13" s="4"/>
      <c r="C13" s="4">
        <v>3</v>
      </c>
      <c r="D13" s="4"/>
      <c r="E13" s="4">
        <v>1</v>
      </c>
      <c r="F13" s="4">
        <f t="shared" si="0"/>
        <v>4</v>
      </c>
    </row>
    <row r="14" spans="1:16" x14ac:dyDescent="0.25">
      <c r="A14" s="3" t="s">
        <v>0</v>
      </c>
      <c r="B14" s="4"/>
      <c r="C14" s="4">
        <f>SUM(C11:C13)</f>
        <v>8</v>
      </c>
      <c r="D14" s="4">
        <f t="shared" ref="D14:E14" si="1">SUM(D11:D13)</f>
        <v>4</v>
      </c>
      <c r="E14" s="4">
        <f t="shared" si="1"/>
        <v>4</v>
      </c>
      <c r="F14" s="4">
        <f t="shared" si="0"/>
        <v>16</v>
      </c>
    </row>
    <row r="15" spans="1:16" x14ac:dyDescent="0.25">
      <c r="A15" s="8"/>
      <c r="B15" s="9"/>
      <c r="C15" s="9"/>
      <c r="D15" s="9"/>
      <c r="E15" s="9"/>
      <c r="F15" s="9"/>
    </row>
    <row r="16" spans="1:16" s="8" customFormat="1" x14ac:dyDescent="0.25">
      <c r="B16" s="9"/>
      <c r="C16" s="9"/>
      <c r="D16" s="9"/>
      <c r="E16" s="9"/>
      <c r="F16" s="9"/>
    </row>
    <row r="17" spans="1:6" s="8" customFormat="1" x14ac:dyDescent="0.25">
      <c r="A17" s="10" t="s">
        <v>43</v>
      </c>
      <c r="B17" s="9"/>
      <c r="C17" s="9"/>
      <c r="D17" s="9"/>
      <c r="E17" s="9"/>
      <c r="F17" s="9"/>
    </row>
    <row r="18" spans="1:6" x14ac:dyDescent="0.25">
      <c r="A18" s="1" t="s">
        <v>28</v>
      </c>
      <c r="B18" s="4"/>
      <c r="C18" s="4"/>
      <c r="D18" s="4"/>
      <c r="E18" s="4"/>
      <c r="F18" s="4"/>
    </row>
    <row r="19" spans="1:6" x14ac:dyDescent="0.25">
      <c r="A19" s="3" t="s">
        <v>10</v>
      </c>
      <c r="B19" s="3"/>
      <c r="C19" s="4">
        <v>6</v>
      </c>
      <c r="D19" s="4">
        <v>6</v>
      </c>
      <c r="E19" s="4">
        <v>6</v>
      </c>
      <c r="F19" s="3">
        <f>SUM(C19:E19)</f>
        <v>18</v>
      </c>
    </row>
    <row r="20" spans="1:6" x14ac:dyDescent="0.25">
      <c r="A20" s="3" t="s">
        <v>29</v>
      </c>
      <c r="B20" s="3"/>
      <c r="C20" s="3">
        <f>C19*C5</f>
        <v>2700</v>
      </c>
      <c r="D20" s="3">
        <f>D19*D5</f>
        <v>2700</v>
      </c>
      <c r="E20" s="3">
        <f>E19*E5</f>
        <v>2700</v>
      </c>
      <c r="F20" s="3">
        <f>SUM(C20:E20)</f>
        <v>8100</v>
      </c>
    </row>
    <row r="21" spans="1:6" x14ac:dyDescent="0.25">
      <c r="A21" s="3" t="s">
        <v>8</v>
      </c>
      <c r="B21" s="3"/>
      <c r="C21" s="3">
        <f>C8*C7</f>
        <v>2000</v>
      </c>
      <c r="D21" s="3">
        <f>D8*D7</f>
        <v>3000</v>
      </c>
      <c r="E21" s="3">
        <f>E8*E7</f>
        <v>3360</v>
      </c>
      <c r="F21" s="3">
        <f>SUM(C21:E21)</f>
        <v>8360</v>
      </c>
    </row>
    <row r="22" spans="1:6" x14ac:dyDescent="0.25">
      <c r="A22" s="3" t="s">
        <v>30</v>
      </c>
      <c r="B22" s="3"/>
      <c r="C22" s="3">
        <f>C21-C20</f>
        <v>-700</v>
      </c>
      <c r="D22" s="3">
        <f t="shared" ref="D22:F22" si="2">D21-D20</f>
        <v>300</v>
      </c>
      <c r="E22" s="3">
        <f t="shared" si="2"/>
        <v>660</v>
      </c>
      <c r="F22" s="3">
        <f t="shared" si="2"/>
        <v>260</v>
      </c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1" t="s">
        <v>9</v>
      </c>
      <c r="B24" s="3"/>
      <c r="C24" s="3"/>
      <c r="D24" s="3"/>
      <c r="E24" s="3"/>
      <c r="F24" s="3"/>
    </row>
    <row r="25" spans="1:6" x14ac:dyDescent="0.25">
      <c r="A25" s="3" t="s">
        <v>11</v>
      </c>
      <c r="B25" s="3"/>
      <c r="C25" s="3">
        <f>(C7-C5)*C8</f>
        <v>-250</v>
      </c>
      <c r="D25" s="3">
        <f>(D7-D5)*D8</f>
        <v>300</v>
      </c>
      <c r="E25" s="3">
        <f>(E7-E5)*E8</f>
        <v>-240</v>
      </c>
      <c r="F25" s="3">
        <f>SUM(C25:E25)</f>
        <v>-190</v>
      </c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 t="s">
        <v>12</v>
      </c>
      <c r="B27" s="3"/>
      <c r="C27" s="3"/>
      <c r="D27" s="3"/>
      <c r="E27" s="3"/>
      <c r="F27" s="3"/>
    </row>
    <row r="28" spans="1:6" x14ac:dyDescent="0.25">
      <c r="A28" s="3" t="s">
        <v>13</v>
      </c>
      <c r="B28" s="3"/>
      <c r="C28" s="3">
        <f>(C8-C19)*C5</f>
        <v>-450</v>
      </c>
      <c r="D28" s="3">
        <f>(D8-D19)*D5</f>
        <v>0</v>
      </c>
      <c r="E28" s="3">
        <f>(E8-E19)*E5</f>
        <v>900</v>
      </c>
      <c r="F28" s="3">
        <f>SUM(C28:E28)</f>
        <v>450</v>
      </c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1" t="s">
        <v>14</v>
      </c>
      <c r="B30" s="1"/>
      <c r="C30" s="1">
        <f>C25+C28</f>
        <v>-700</v>
      </c>
      <c r="D30" s="1">
        <f t="shared" ref="D30:F30" si="3">D25+D28</f>
        <v>300</v>
      </c>
      <c r="E30" s="1">
        <f t="shared" si="3"/>
        <v>660</v>
      </c>
      <c r="F30" s="1">
        <f t="shared" si="3"/>
        <v>260</v>
      </c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 t="s">
        <v>31</v>
      </c>
      <c r="B33" s="3"/>
      <c r="C33" s="3"/>
      <c r="D33" s="3"/>
      <c r="E33" s="3"/>
      <c r="F33" s="3"/>
    </row>
    <row r="34" spans="1:6" x14ac:dyDescent="0.25">
      <c r="A34" s="3" t="s">
        <v>15</v>
      </c>
      <c r="B34" s="3"/>
      <c r="C34" s="3">
        <f>C6</f>
        <v>72</v>
      </c>
      <c r="D34" s="3">
        <f>D6</f>
        <v>72</v>
      </c>
      <c r="E34" s="3">
        <f>E6</f>
        <v>72</v>
      </c>
      <c r="F34" s="3"/>
    </row>
    <row r="35" spans="1:6" x14ac:dyDescent="0.25">
      <c r="A35" s="3" t="s">
        <v>32</v>
      </c>
      <c r="B35" s="3"/>
      <c r="C35" s="3">
        <f>C14</f>
        <v>8</v>
      </c>
      <c r="D35" s="3">
        <f>D14</f>
        <v>4</v>
      </c>
      <c r="E35" s="3">
        <f>E14</f>
        <v>4</v>
      </c>
      <c r="F35" s="3"/>
    </row>
    <row r="36" spans="1:6" x14ac:dyDescent="0.25">
      <c r="A36" s="3" t="s">
        <v>17</v>
      </c>
      <c r="B36" s="3"/>
      <c r="C36" s="3">
        <f>C34-C35</f>
        <v>64</v>
      </c>
      <c r="D36" s="3">
        <f t="shared" ref="D36:E36" si="4">D34-D35</f>
        <v>68</v>
      </c>
      <c r="E36" s="3">
        <f t="shared" si="4"/>
        <v>68</v>
      </c>
      <c r="F36" s="3"/>
    </row>
    <row r="37" spans="1:6" x14ac:dyDescent="0.25">
      <c r="A37" s="3" t="s">
        <v>18</v>
      </c>
      <c r="B37" s="3"/>
      <c r="C37" s="7">
        <f>C8*12</f>
        <v>60</v>
      </c>
      <c r="D37" s="7">
        <f>D8*12</f>
        <v>72</v>
      </c>
      <c r="E37" s="7">
        <f>E8*12</f>
        <v>96</v>
      </c>
      <c r="F37" s="3"/>
    </row>
    <row r="38" spans="1:6" x14ac:dyDescent="0.25">
      <c r="A38" s="3" t="s">
        <v>19</v>
      </c>
      <c r="B38" s="3"/>
      <c r="C38" s="5">
        <f>(C37-C36)/12*C5</f>
        <v>-150</v>
      </c>
      <c r="D38" s="5">
        <f>(D37-D36)/12*D5</f>
        <v>150</v>
      </c>
      <c r="E38" s="5">
        <f>(E37-E36)/12*E5</f>
        <v>1050</v>
      </c>
      <c r="F38" s="6">
        <f>SUM(C38:E38)</f>
        <v>1050</v>
      </c>
    </row>
    <row r="39" spans="1:6" x14ac:dyDescent="0.25">
      <c r="A39" s="3" t="s">
        <v>33</v>
      </c>
      <c r="B39" s="3"/>
      <c r="C39" s="5">
        <f>-C11*C5/12</f>
        <v>-75</v>
      </c>
      <c r="D39" s="5">
        <f>-D11*D5/12</f>
        <v>0</v>
      </c>
      <c r="E39" s="5">
        <f>-E11*E5/12</f>
        <v>-37.5</v>
      </c>
      <c r="F39" s="6">
        <f t="shared" ref="F39:F42" si="5">SUM(C39:E39)</f>
        <v>-112.5</v>
      </c>
    </row>
    <row r="40" spans="1:6" x14ac:dyDescent="0.25">
      <c r="A40" s="3" t="s">
        <v>34</v>
      </c>
      <c r="B40" s="3"/>
      <c r="C40" s="5">
        <f>-C12*C5/12</f>
        <v>-112.5</v>
      </c>
      <c r="D40" s="5">
        <f>-D12*D5/12</f>
        <v>-150</v>
      </c>
      <c r="E40" s="5">
        <f>-E12*E5/12</f>
        <v>-75</v>
      </c>
      <c r="F40" s="6">
        <f t="shared" si="5"/>
        <v>-337.5</v>
      </c>
    </row>
    <row r="41" spans="1:6" x14ac:dyDescent="0.25">
      <c r="A41" s="3" t="s">
        <v>35</v>
      </c>
      <c r="B41" s="3"/>
      <c r="C41" s="5">
        <f>-C13*C5/12</f>
        <v>-112.5</v>
      </c>
      <c r="D41" s="5">
        <f>-D13*D5/12</f>
        <v>0</v>
      </c>
      <c r="E41" s="5">
        <f>-E13*E5/12</f>
        <v>-37.5</v>
      </c>
      <c r="F41" s="6">
        <f t="shared" si="5"/>
        <v>-150</v>
      </c>
    </row>
    <row r="42" spans="1:6" x14ac:dyDescent="0.25">
      <c r="A42" s="1" t="s">
        <v>16</v>
      </c>
      <c r="B42" s="3"/>
      <c r="C42" s="5">
        <f>SUM(C38:C41)</f>
        <v>-450</v>
      </c>
      <c r="D42" s="5">
        <f t="shared" ref="D42:E42" si="6">SUM(D38:D41)</f>
        <v>0</v>
      </c>
      <c r="E42" s="5">
        <f t="shared" si="6"/>
        <v>900</v>
      </c>
      <c r="F42" s="6">
        <f t="shared" si="5"/>
        <v>450</v>
      </c>
    </row>
    <row r="43" spans="1:6" x14ac:dyDescent="0.25">
      <c r="A43" s="3"/>
      <c r="B43" s="3"/>
      <c r="C43" s="6"/>
      <c r="D43" s="3"/>
      <c r="E43" s="3"/>
      <c r="F43" s="3"/>
    </row>
    <row r="45" spans="1:6" x14ac:dyDescent="0.25">
      <c r="A45" t="s">
        <v>36</v>
      </c>
    </row>
    <row r="46" spans="1:6" x14ac:dyDescent="0.25">
      <c r="A46" t="s">
        <v>37</v>
      </c>
    </row>
    <row r="47" spans="1:6" x14ac:dyDescent="0.25">
      <c r="A47" t="s">
        <v>38</v>
      </c>
    </row>
    <row r="48" spans="1:6" x14ac:dyDescent="0.25">
      <c r="A48" t="s">
        <v>39</v>
      </c>
    </row>
    <row r="49" spans="1:5" x14ac:dyDescent="0.25">
      <c r="A49" t="s">
        <v>40</v>
      </c>
    </row>
    <row r="50" spans="1:5" x14ac:dyDescent="0.25">
      <c r="A50" t="s">
        <v>42</v>
      </c>
      <c r="B50" t="s">
        <v>41</v>
      </c>
      <c r="E50">
        <f>6*450/72</f>
        <v>37.5</v>
      </c>
    </row>
  </sheetData>
  <mergeCells count="1">
    <mergeCell ref="B1:F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7FBBE45A02FF43B2DB012F633F9BF5" ma:contentTypeVersion="0" ma:contentTypeDescription="Create a new document." ma:contentTypeScope="" ma:versionID="1cd96de4538a9ea783765af400c696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a0bab1e00c84e9291a2a9b340ddb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3DA874-8889-4BDE-81FA-F0EAEFDD0B18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3E7B33D-490D-4D59-AEE6-EEF6DF4308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01CA1E-FC70-41D5-AD74-F6F4C7F445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variance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TRT010</cp:keywords>
  <cp:lastModifiedBy/>
  <dcterms:created xsi:type="dcterms:W3CDTF">2006-09-16T00:00:00Z</dcterms:created>
  <dcterms:modified xsi:type="dcterms:W3CDTF">2014-06-02T15:11:44Z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0x010100DA7FBBE45A02FF43B2DB012F633F9BF5</vt:lpwstr>
  </property>
</Properties>
</file>